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26"/>
  <workbookPr defaultThemeVersion="202300"/>
  <mc:AlternateContent xmlns:mc="http://schemas.openxmlformats.org/markup-compatibility/2006">
    <mc:Choice Requires="x15">
      <x15ac:absPath xmlns:x15ac="http://schemas.microsoft.com/office/spreadsheetml/2010/11/ac" url="/Users/macpro16/Desktop/Vermögensaufbau/"/>
    </mc:Choice>
  </mc:AlternateContent>
  <xr:revisionPtr revIDLastSave="0" documentId="13_ncr:1_{631A0720-35B2-C44F-B783-45E8DAF04E54}" xr6:coauthVersionLast="47" xr6:coauthVersionMax="47" xr10:uidLastSave="{00000000-0000-0000-0000-000000000000}"/>
  <bookViews>
    <workbookView xWindow="0" yWindow="760" windowWidth="34560" windowHeight="20580" xr2:uid="{7D2BA421-741D-024A-8195-7A4BAAE3C13B}"/>
  </bookViews>
  <sheets>
    <sheet name="Tabelle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0" i="1" l="1"/>
  <c r="F16" i="1"/>
  <c r="C11" i="1"/>
  <c r="C10" i="1"/>
  <c r="C9" i="1"/>
  <c r="C8" i="1"/>
  <c r="C7" i="1"/>
  <c r="D11" i="1" l="1"/>
  <c r="E11" i="1" s="1"/>
  <c r="C12" i="1" s="1"/>
  <c r="C14" i="1" l="1"/>
  <c r="C13" i="1"/>
  <c r="G11" i="1"/>
  <c r="C16" i="1"/>
  <c r="C15" i="1"/>
  <c r="D16" i="1" l="1"/>
  <c r="E16" i="1" s="1"/>
  <c r="C17" i="1" s="1"/>
  <c r="C20" i="1" l="1"/>
  <c r="C18" i="1"/>
  <c r="C21" i="1"/>
  <c r="C19" i="1"/>
  <c r="G16" i="1"/>
  <c r="D21" i="1" l="1"/>
  <c r="E21" i="1" s="1"/>
  <c r="C26" i="1"/>
  <c r="G21" i="1"/>
  <c r="C24" i="1"/>
  <c r="C23" i="1"/>
  <c r="C25" i="1"/>
  <c r="C22" i="1"/>
  <c r="D26" i="1" l="1"/>
  <c r="E26" i="1" s="1"/>
  <c r="C28" i="1" s="1"/>
  <c r="C30" i="1" l="1"/>
  <c r="C27" i="1"/>
  <c r="C29" i="1"/>
  <c r="G26" i="1"/>
  <c r="C31" i="1"/>
  <c r="D31" i="1" l="1"/>
  <c r="E31" i="1" s="1"/>
  <c r="G31" i="1" s="1"/>
  <c r="C36" i="1" l="1"/>
  <c r="C35" i="1"/>
  <c r="C34" i="1"/>
  <c r="C33" i="1"/>
  <c r="C32" i="1"/>
  <c r="F38" i="1" l="1"/>
</calcChain>
</file>

<file path=xl/sharedStrings.xml><?xml version="1.0" encoding="utf-8"?>
<sst xmlns="http://schemas.openxmlformats.org/spreadsheetml/2006/main" count="11" uniqueCount="11">
  <si>
    <t>Eigesetzte Summe:</t>
  </si>
  <si>
    <t>Angenommener v$ Kurs:</t>
  </si>
  <si>
    <t>Monat</t>
  </si>
  <si>
    <t>Verkaufte v$:</t>
  </si>
  <si>
    <t>Einnahme in v$:</t>
  </si>
  <si>
    <t>Neu eingesetzte $:</t>
  </si>
  <si>
    <t>Entnahme in $:</t>
  </si>
  <si>
    <t>Einsatz entnahme nach 10 Monaten:</t>
  </si>
  <si>
    <t>Ja</t>
  </si>
  <si>
    <t>ERGEBNIS NACH 30 MONATEN</t>
  </si>
  <si>
    <t>Mögliche Entnahme: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</si>
</sst>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409]* #,##0.00_ ;_-[$$-409]* \-#,##0.00\ ;_-[$$-409]* &quot;-&quot;??_ ;_-@_ "/>
    <numFmt numFmtId="165" formatCode="[$$-409]#,##0.00_ ;[Red]\-[$$-409]#,##0.00\ "/>
  </numFmts>
  <fonts count="9" x14ac:knownFonts="1">
    <font>
      <sz val="12"/>
      <color theme="1"/>
      <name val="Aptos Narrow"/>
      <family val="2"/>
      <scheme val="minor"/>
    </font>
    <font>
      <sz val="12"/>
      <color theme="1"/>
      <name val="Aptos Narrow"/>
      <family val="2"/>
      <scheme val="minor"/>
    </font>
    <font>
      <b/>
      <sz val="12"/>
      <color theme="1"/>
      <name val="Aptos Narrow"/>
      <scheme val="minor"/>
    </font>
    <font>
      <b/>
      <sz val="20"/>
      <color theme="1"/>
      <name val="Aptos Narrow"/>
      <scheme val="minor"/>
    </font>
    <font>
      <b/>
      <sz val="12"/>
      <color rgb="FF00B050"/>
      <name val="Aptos Narrow"/>
      <scheme val="minor"/>
    </font>
    <font>
      <b/>
      <sz val="12"/>
      <color rgb="FFFF0000"/>
      <name val="Aptos Narrow"/>
      <scheme val="minor"/>
    </font>
    <font>
      <sz val="12"/>
      <color theme="1"/>
      <name val="Aptos Narrow"/>
      <scheme val="minor"/>
    </font>
    <font>
      <b/>
      <u val="doubleAccounting"/>
      <sz val="20"/>
      <color theme="1"/>
      <name val="Aptos Narrow"/>
      <scheme val="minor"/>
    </font>
    <font>
      <b/>
      <u val="double"/>
      <sz val="14"/>
      <color rgb="FFFF0000"/>
      <name val="Aptos Narrow"/>
      <scheme val="minor"/>
    </font>
  </fonts>
  <fills count="3">
    <fill>
      <patternFill patternType="none"/>
    </fill>
    <fill>
      <patternFill patternType="gray125"/>
    </fill>
    <fill>
      <patternFill patternType="solid">
        <fgColor rgb="FFFFFF00"/>
        <bgColor indexed="64"/>
      </patternFill>
    </fill>
  </fills>
  <borders count="8">
    <border>
      <left/>
      <right/>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2">
    <xf numFmtId="0" fontId="0" fillId="0" borderId="0"/>
    <xf numFmtId="43" fontId="1" fillId="0" borderId="0" applyFont="0" applyFill="0" applyBorder="0" applyAlignment="0" applyProtection="0"/>
  </cellStyleXfs>
  <cellXfs count="36">
    <xf numFmtId="0" fontId="0" fillId="0" borderId="0" xfId="0"/>
    <xf numFmtId="0" fontId="0" fillId="0" borderId="0" xfId="0" applyAlignment="1">
      <alignment vertical="center"/>
    </xf>
    <xf numFmtId="164" fontId="0" fillId="0" borderId="0" xfId="0" applyNumberFormat="1" applyAlignment="1">
      <alignment vertical="center"/>
    </xf>
    <xf numFmtId="43" fontId="0" fillId="0" borderId="0" xfId="1" applyFont="1" applyAlignment="1">
      <alignment vertical="center"/>
    </xf>
    <xf numFmtId="43" fontId="0" fillId="2" borderId="0" xfId="1" applyFont="1" applyFill="1" applyAlignment="1">
      <alignment vertical="center"/>
    </xf>
    <xf numFmtId="164" fontId="0" fillId="0" borderId="0" xfId="1" applyNumberFormat="1" applyFont="1" applyAlignment="1">
      <alignment vertical="center"/>
    </xf>
    <xf numFmtId="0" fontId="0" fillId="2" borderId="0" xfId="0" applyFill="1" applyAlignment="1">
      <alignment vertical="center"/>
    </xf>
    <xf numFmtId="0" fontId="2" fillId="2" borderId="0" xfId="0" applyFont="1" applyFill="1" applyAlignment="1">
      <alignment vertical="center"/>
    </xf>
    <xf numFmtId="164" fontId="0" fillId="2" borderId="0" xfId="0" applyNumberFormat="1" applyFill="1" applyAlignment="1">
      <alignment vertical="center"/>
    </xf>
    <xf numFmtId="164" fontId="0" fillId="2" borderId="0" xfId="1" applyNumberFormat="1" applyFont="1" applyFill="1" applyAlignment="1">
      <alignment vertical="center"/>
    </xf>
    <xf numFmtId="164" fontId="2" fillId="2" borderId="0" xfId="0" applyNumberFormat="1" applyFont="1" applyFill="1" applyAlignment="1">
      <alignment vertical="center"/>
    </xf>
    <xf numFmtId="0" fontId="0" fillId="0" borderId="2" xfId="0" applyBorder="1" applyAlignment="1">
      <alignment horizontal="center" vertical="center"/>
    </xf>
    <xf numFmtId="0" fontId="0" fillId="2" borderId="6" xfId="0" applyFill="1" applyBorder="1" applyAlignment="1">
      <alignment horizontal="center" vertical="center"/>
    </xf>
    <xf numFmtId="0" fontId="0" fillId="2" borderId="7" xfId="0" applyFill="1" applyBorder="1" applyAlignment="1">
      <alignment horizontal="center" vertical="center"/>
    </xf>
    <xf numFmtId="43" fontId="0" fillId="2" borderId="6" xfId="1" applyFont="1" applyFill="1" applyBorder="1" applyAlignment="1">
      <alignment vertical="center"/>
    </xf>
    <xf numFmtId="43" fontId="0" fillId="2" borderId="7" xfId="1" applyFont="1" applyFill="1" applyBorder="1" applyAlignment="1">
      <alignment vertical="center"/>
    </xf>
    <xf numFmtId="164" fontId="0" fillId="2" borderId="6" xfId="0" applyNumberFormat="1" applyFill="1" applyBorder="1" applyAlignment="1">
      <alignment vertical="center"/>
    </xf>
    <xf numFmtId="164" fontId="0" fillId="2" borderId="7" xfId="0" applyNumberFormat="1" applyFill="1" applyBorder="1" applyAlignment="1">
      <alignment vertical="center"/>
    </xf>
    <xf numFmtId="43" fontId="0" fillId="0" borderId="2" xfId="1" applyFont="1" applyBorder="1" applyAlignment="1">
      <alignment horizontal="center" vertical="center"/>
    </xf>
    <xf numFmtId="164" fontId="0" fillId="0" borderId="2" xfId="0" applyNumberFormat="1" applyBorder="1" applyAlignment="1">
      <alignment horizontal="center" vertical="center"/>
    </xf>
    <xf numFmtId="164" fontId="0" fillId="0" borderId="2" xfId="1" applyNumberFormat="1" applyFont="1" applyBorder="1" applyAlignment="1">
      <alignment horizontal="center" vertical="center"/>
    </xf>
    <xf numFmtId="164" fontId="0" fillId="2" borderId="6" xfId="1" applyNumberFormat="1" applyFont="1" applyFill="1" applyBorder="1" applyAlignment="1">
      <alignment vertical="center"/>
    </xf>
    <xf numFmtId="164" fontId="0" fillId="2" borderId="7" xfId="1" applyNumberFormat="1" applyFont="1" applyFill="1" applyBorder="1" applyAlignment="1">
      <alignment vertical="center"/>
    </xf>
    <xf numFmtId="0" fontId="0" fillId="2" borderId="6" xfId="0" applyFill="1" applyBorder="1" applyAlignment="1">
      <alignment vertical="center"/>
    </xf>
    <xf numFmtId="164" fontId="4" fillId="2" borderId="7" xfId="0" applyNumberFormat="1" applyFont="1" applyFill="1" applyBorder="1" applyAlignment="1">
      <alignment vertical="center"/>
    </xf>
    <xf numFmtId="0" fontId="0" fillId="2" borderId="7" xfId="0" applyFill="1" applyBorder="1" applyAlignment="1">
      <alignment vertical="center"/>
    </xf>
    <xf numFmtId="0" fontId="3" fillId="2" borderId="3" xfId="0" applyFont="1" applyFill="1" applyBorder="1" applyAlignment="1">
      <alignment vertical="center"/>
    </xf>
    <xf numFmtId="0" fontId="2" fillId="2" borderId="4" xfId="0" applyFont="1" applyFill="1" applyBorder="1" applyAlignment="1">
      <alignment vertical="center"/>
    </xf>
    <xf numFmtId="43" fontId="2" fillId="2" borderId="4" xfId="1" applyFont="1" applyFill="1" applyBorder="1" applyAlignment="1">
      <alignment vertical="center"/>
    </xf>
    <xf numFmtId="164" fontId="6" fillId="2" borderId="4" xfId="0" applyNumberFormat="1" applyFont="1" applyFill="1" applyBorder="1" applyAlignment="1">
      <alignment vertical="center"/>
    </xf>
    <xf numFmtId="164" fontId="2" fillId="0" borderId="1" xfId="0" applyNumberFormat="1" applyFont="1" applyBorder="1" applyAlignment="1" applyProtection="1">
      <alignment vertical="center"/>
      <protection locked="0"/>
    </xf>
    <xf numFmtId="0" fontId="2" fillId="0" borderId="2" xfId="0" applyFont="1" applyBorder="1" applyAlignment="1" applyProtection="1">
      <alignment horizontal="center" vertical="center"/>
      <protection locked="0"/>
    </xf>
    <xf numFmtId="165" fontId="5" fillId="2" borderId="7" xfId="1" applyNumberFormat="1" applyFont="1" applyFill="1" applyBorder="1" applyAlignment="1">
      <alignment vertical="center"/>
    </xf>
    <xf numFmtId="164" fontId="7" fillId="2" borderId="4" xfId="1" applyNumberFormat="1" applyFont="1" applyFill="1" applyBorder="1" applyAlignment="1">
      <alignment horizontal="center" vertical="center"/>
    </xf>
    <xf numFmtId="164" fontId="7" fillId="2" borderId="5" xfId="1" applyNumberFormat="1" applyFont="1" applyFill="1" applyBorder="1" applyAlignment="1">
      <alignment horizontal="center" vertical="center"/>
    </xf>
    <xf numFmtId="0" fontId="8" fillId="2" borderId="0" xfId="0" applyFont="1" applyFill="1" applyAlignment="1">
      <alignment horizontal="center" vertical="center"/>
    </xf>
  </cellXfs>
  <cellStyles count="2">
    <cellStyle name="Komma" xfId="1" builtinId="3"/>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0</xdr:colOff>
      <xdr:row>40</xdr:row>
      <xdr:rowOff>50800</xdr:rowOff>
    </xdr:from>
    <xdr:to>
      <xdr:col>7</xdr:col>
      <xdr:colOff>6350</xdr:colOff>
      <xdr:row>51</xdr:row>
      <xdr:rowOff>139700</xdr:rowOff>
    </xdr:to>
    <xdr:sp macro="" textlink="">
      <xdr:nvSpPr>
        <xdr:cNvPr id="4" name="Textfeld 3">
          <a:extLst>
            <a:ext uri="{FF2B5EF4-FFF2-40B4-BE49-F238E27FC236}">
              <a16:creationId xmlns:a16="http://schemas.microsoft.com/office/drawing/2014/main" id="{0DC3A22A-F051-8B07-7F2C-A728C971321E}"/>
            </a:ext>
          </a:extLst>
        </xdr:cNvPr>
        <xdr:cNvSpPr txBox="1"/>
      </xdr:nvSpPr>
      <xdr:spPr>
        <a:xfrm>
          <a:off x="88900" y="8013700"/>
          <a:ext cx="6750050" cy="2324100"/>
        </a:xfrm>
        <a:prstGeom prst="rect">
          <a:avLst/>
        </a:prstGeom>
        <a:solidFill>
          <a:schemeClr val="lt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800" b="1">
              <a:solidFill>
                <a:schemeClr val="dk1"/>
              </a:solidFill>
              <a:effectLst/>
              <a:latin typeface="+mn-lt"/>
              <a:ea typeface="+mn-ea"/>
              <a:cs typeface="+mn-cs"/>
            </a:rPr>
            <a:t>Disclaimer</a:t>
          </a:r>
        </a:p>
        <a:p>
          <a:r>
            <a:rPr lang="de-DE" sz="800">
              <a:solidFill>
                <a:schemeClr val="dk1"/>
              </a:solidFill>
              <a:effectLst/>
              <a:latin typeface="+mn-lt"/>
              <a:ea typeface="+mn-ea"/>
              <a:cs typeface="+mn-cs"/>
            </a:rPr>
            <a:t>Der Wert jeder Investition, die Sie tätigen, sowie die damit erzielten Erträge können sowohl steigen als auch fallen. Die Krypto-Branche ist da keine Ausnahme. Viele Berater halten diese Branche für risikoreicher als jede andere. Sie können viel mehr als Ihre ursprüngliche Investition zurückerhalten, aber Sie können auch Geld verlieren - Ihr ganzes Geld. Es ist wichtig zu überlegen, ob eine bestimmte Investition das Richtige für Sie ist, und sich beraten zu lassen, wenn Sie nicht über die nötige Erfahrung verfügen, um ein solches Risiko zu erkennen.</a:t>
          </a:r>
        </a:p>
        <a:p>
          <a:r>
            <a:rPr lang="de-DE" sz="800">
              <a:solidFill>
                <a:schemeClr val="dk1"/>
              </a:solidFill>
              <a:effectLst/>
              <a:latin typeface="+mn-lt"/>
              <a:ea typeface="+mn-ea"/>
              <a:cs typeface="+mn-cs"/>
            </a:rPr>
            <a:t>Das TLNprotocol ist ein intelligenter Vertrag. Es kann nicht für die Vollständigkeit oder Richtigkeit der bereitgestellten Informationen garantieren und ist Ihnen gegenüber in keiner Weise haftbar. Es gibt viele Teams von unabhängigen Liquiditätsanbietern, die für den Smart Contract TLNprotocol werben. Niemand ist verantwortlich für die Kontrolle oder Überwachung dessen, was eine einzelne Person sagt oder tut. Das TLNprotocol wird zu keiner Zeit Geld von Ihnen einfordern und fordert Sie auch nicht auf, eine Investition zu tätigen. Es ist ein vollständig durch Smart Contracts kontrolliertes System und wird von seiner Gemeinschaft überwacht.</a:t>
          </a:r>
        </a:p>
        <a:p>
          <a:r>
            <a:rPr lang="de-DE" sz="800">
              <a:solidFill>
                <a:schemeClr val="dk1"/>
              </a:solidFill>
              <a:effectLst/>
              <a:latin typeface="+mn-lt"/>
              <a:ea typeface="+mn-ea"/>
              <a:cs typeface="+mn-cs"/>
            </a:rPr>
            <a:t>Vow, Vow Foundation, Enigmatic Smile und alle angeschlossenen Unternehmen sind nicht im Besitz von TLNprotocol und das TLNprotocol spricht nicht im Namen einer dieser Organisationen.</a:t>
          </a:r>
        </a:p>
        <a:p>
          <a:r>
            <a:rPr lang="de-DE" sz="800">
              <a:solidFill>
                <a:schemeClr val="dk1"/>
              </a:solidFill>
              <a:effectLst/>
              <a:latin typeface="+mn-lt"/>
              <a:ea typeface="+mn-ea"/>
              <a:cs typeface="+mn-cs"/>
            </a:rPr>
            <a:t>Jeder Händler, Partner oder jedes Finanzinstitut, das mit den oben genannten Organisationen verbunden ist, kann dem Ökosystem jederzeit beitreten oder es verlassen. Aus diesem Grund sollten bei Verkaufspräsentationen keine bestimmten Partner, Finanzinstitute oder Händler beworben oder hervorgehoben werden. Wir wünschen Ihnen viel Erfolg bei dieser unglaublichen Reise. Es ist wichtig, dass Sie sich über alle Fakten und Risiken im Klaren sind. Bitte stellen Sie sicher, dass alle Personen, die Sie zur Teilnahme einladen, sich ebenfalls der Risiken bewusst sind.</a:t>
          </a:r>
        </a:p>
        <a:p>
          <a:r>
            <a:rPr lang="de-DE" sz="800">
              <a:solidFill>
                <a:schemeClr val="dk1"/>
              </a:solidFill>
              <a:effectLst/>
              <a:latin typeface="+mn-lt"/>
              <a:ea typeface="+mn-ea"/>
              <a:cs typeface="+mn-cs"/>
            </a:rPr>
            <a:t>Die Informationen stehen im Internet in aktueller Form.</a:t>
          </a:r>
        </a:p>
        <a:p>
          <a:r>
            <a:rPr lang="de-DE" sz="800" b="1">
              <a:solidFill>
                <a:schemeClr val="dk1"/>
              </a:solidFill>
              <a:effectLst/>
              <a:latin typeface="+mn-lt"/>
              <a:ea typeface="+mn-ea"/>
              <a:cs typeface="+mn-cs"/>
            </a:rPr>
            <a:t>Prüfe alle Daten selbst!</a:t>
          </a:r>
          <a:r>
            <a:rPr lang="de-DE" sz="800" b="1" baseline="0">
              <a:solidFill>
                <a:schemeClr val="dk1"/>
              </a:solidFill>
              <a:effectLst/>
              <a:latin typeface="+mn-lt"/>
              <a:ea typeface="+mn-ea"/>
              <a:cs typeface="+mn-cs"/>
            </a:rPr>
            <a:t> </a:t>
          </a:r>
          <a:r>
            <a:rPr lang="de-DE" sz="800" b="1">
              <a:solidFill>
                <a:schemeClr val="dk1"/>
              </a:solidFill>
              <a:effectLst/>
              <a:latin typeface="+mn-lt"/>
              <a:ea typeface="+mn-ea"/>
              <a:cs typeface="+mn-cs"/>
            </a:rPr>
            <a:t>Jeder ist selbst verantwortlich!</a:t>
          </a:r>
          <a:r>
            <a:rPr lang="de-DE" sz="800" b="1" baseline="0">
              <a:solidFill>
                <a:schemeClr val="dk1"/>
              </a:solidFill>
              <a:effectLst/>
              <a:latin typeface="+mn-lt"/>
              <a:ea typeface="+mn-ea"/>
              <a:cs typeface="+mn-cs"/>
            </a:rPr>
            <a:t> </a:t>
          </a:r>
          <a:r>
            <a:rPr lang="de-DE" sz="800" b="1">
              <a:solidFill>
                <a:schemeClr val="dk1"/>
              </a:solidFill>
              <a:effectLst/>
              <a:latin typeface="+mn-lt"/>
              <a:ea typeface="+mn-ea"/>
              <a:cs typeface="+mn-cs"/>
            </a:rPr>
            <a:t>Alle Angaben ohne Gewähr!</a:t>
          </a:r>
        </a:p>
        <a:p>
          <a:endParaRPr lang="de-DE" sz="700"/>
        </a:p>
      </xdr:txBody>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226394-300E-144E-A2FF-5F8AD9F52FFA}">
  <dimension ref="A1:H52"/>
  <sheetViews>
    <sheetView tabSelected="1" view="pageLayout" topLeftCell="A20" zoomScale="200" zoomScaleNormal="100" zoomScalePageLayoutView="200" workbookViewId="0">
      <selection activeCell="C32" sqref="C32:C36"/>
    </sheetView>
  </sheetViews>
  <sheetFormatPr baseColWidth="10" defaultRowHeight="16" x14ac:dyDescent="0.2"/>
  <cols>
    <col min="1" max="1" width="1.1640625" style="1" customWidth="1"/>
    <col min="2" max="2" width="16.5" style="1" customWidth="1"/>
    <col min="3" max="3" width="13.83203125" style="1" customWidth="1"/>
    <col min="4" max="4" width="13" style="3" customWidth="1"/>
    <col min="5" max="5" width="15.6640625" style="2" customWidth="1"/>
    <col min="6" max="6" width="13" style="5" customWidth="1"/>
    <col min="7" max="7" width="16.5" style="1" customWidth="1"/>
    <col min="8" max="8" width="1.5" style="1" customWidth="1"/>
    <col min="9" max="16384" width="10.83203125" style="1"/>
  </cols>
  <sheetData>
    <row r="1" spans="1:8" ht="7" customHeight="1" x14ac:dyDescent="0.2">
      <c r="A1" s="6"/>
      <c r="B1" s="6"/>
      <c r="C1" s="6"/>
      <c r="D1" s="4"/>
      <c r="E1" s="8"/>
      <c r="F1" s="9"/>
      <c r="G1" s="6"/>
      <c r="H1" s="6"/>
    </row>
    <row r="2" spans="1:8" ht="17" thickBot="1" x14ac:dyDescent="0.25">
      <c r="A2" s="6"/>
      <c r="B2" s="7" t="s">
        <v>0</v>
      </c>
      <c r="C2" s="30">
        <v>10000</v>
      </c>
      <c r="D2" s="4"/>
      <c r="E2" s="10" t="s">
        <v>1</v>
      </c>
      <c r="F2" s="9"/>
      <c r="G2" s="30">
        <v>0.92</v>
      </c>
      <c r="H2" s="6"/>
    </row>
    <row r="3" spans="1:8" ht="11" customHeight="1" thickBot="1" x14ac:dyDescent="0.25">
      <c r="A3" s="6"/>
      <c r="B3" s="6"/>
      <c r="C3" s="10"/>
      <c r="D3" s="4"/>
      <c r="E3" s="8"/>
      <c r="F3" s="10"/>
      <c r="G3" s="6"/>
      <c r="H3" s="6"/>
    </row>
    <row r="4" spans="1:8" ht="17" thickBot="1" x14ac:dyDescent="0.25">
      <c r="A4" s="6"/>
      <c r="B4" s="7" t="s">
        <v>7</v>
      </c>
      <c r="C4" s="10"/>
      <c r="D4" s="4"/>
      <c r="E4" s="31" t="s">
        <v>8</v>
      </c>
      <c r="F4" s="10"/>
      <c r="G4" s="6"/>
      <c r="H4" s="6"/>
    </row>
    <row r="5" spans="1:8" ht="8" customHeight="1" thickBot="1" x14ac:dyDescent="0.25">
      <c r="A5" s="6"/>
      <c r="B5" s="6"/>
      <c r="C5" s="6"/>
      <c r="D5" s="4"/>
      <c r="E5" s="8"/>
      <c r="F5" s="9"/>
      <c r="G5" s="6"/>
      <c r="H5" s="6"/>
    </row>
    <row r="6" spans="1:8" ht="17" thickBot="1" x14ac:dyDescent="0.25">
      <c r="A6" s="6"/>
      <c r="B6" s="11" t="s">
        <v>2</v>
      </c>
      <c r="C6" s="11" t="s">
        <v>4</v>
      </c>
      <c r="D6" s="18" t="s">
        <v>3</v>
      </c>
      <c r="E6" s="19" t="s">
        <v>5</v>
      </c>
      <c r="F6" s="20" t="s">
        <v>6</v>
      </c>
      <c r="G6" s="11" t="s">
        <v>10</v>
      </c>
      <c r="H6" s="6"/>
    </row>
    <row r="7" spans="1:8" x14ac:dyDescent="0.2">
      <c r="A7" s="6"/>
      <c r="B7" s="12">
        <v>1</v>
      </c>
      <c r="C7" s="14">
        <f>SUM(C2*1.5/150)*30</f>
        <v>3000</v>
      </c>
      <c r="D7" s="14"/>
      <c r="E7" s="16"/>
      <c r="F7" s="21"/>
      <c r="G7" s="23"/>
      <c r="H7" s="6"/>
    </row>
    <row r="8" spans="1:8" x14ac:dyDescent="0.2">
      <c r="A8" s="6"/>
      <c r="B8" s="12">
        <v>2</v>
      </c>
      <c r="C8" s="14">
        <f>SUM(C2*1.5/150)*30</f>
        <v>3000</v>
      </c>
      <c r="D8" s="14"/>
      <c r="E8" s="16"/>
      <c r="F8" s="21"/>
      <c r="G8" s="23"/>
      <c r="H8" s="6"/>
    </row>
    <row r="9" spans="1:8" x14ac:dyDescent="0.2">
      <c r="A9" s="6"/>
      <c r="B9" s="12">
        <v>3</v>
      </c>
      <c r="C9" s="14">
        <f>SUM(C2*1.5/150)*30</f>
        <v>3000</v>
      </c>
      <c r="D9" s="14"/>
      <c r="E9" s="16"/>
      <c r="F9" s="21"/>
      <c r="G9" s="23"/>
      <c r="H9" s="6"/>
    </row>
    <row r="10" spans="1:8" x14ac:dyDescent="0.2">
      <c r="A10" s="6"/>
      <c r="B10" s="12">
        <v>4</v>
      </c>
      <c r="C10" s="14">
        <f>SUM(C2*1.5/150)*30</f>
        <v>3000</v>
      </c>
      <c r="D10" s="14"/>
      <c r="E10" s="16"/>
      <c r="F10" s="21"/>
      <c r="G10" s="23"/>
      <c r="H10" s="6"/>
    </row>
    <row r="11" spans="1:8" ht="17" thickBot="1" x14ac:dyDescent="0.25">
      <c r="A11" s="6"/>
      <c r="B11" s="13">
        <v>5</v>
      </c>
      <c r="C11" s="15">
        <f>SUM(C2*1.5/150)*30</f>
        <v>3000</v>
      </c>
      <c r="D11" s="15">
        <f>SUM(C7:C11)</f>
        <v>15000</v>
      </c>
      <c r="E11" s="17">
        <f>SUM(D11*G2)</f>
        <v>13800</v>
      </c>
      <c r="F11" s="22"/>
      <c r="G11" s="24">
        <f>E11</f>
        <v>13800</v>
      </c>
      <c r="H11" s="6"/>
    </row>
    <row r="12" spans="1:8" x14ac:dyDescent="0.2">
      <c r="A12" s="6"/>
      <c r="B12" s="12">
        <v>6</v>
      </c>
      <c r="C12" s="14">
        <f>SUM($E$11*1.5/150)*30</f>
        <v>4140</v>
      </c>
      <c r="D12" s="14"/>
      <c r="E12" s="16"/>
      <c r="F12" s="21"/>
      <c r="G12" s="16"/>
      <c r="H12" s="6"/>
    </row>
    <row r="13" spans="1:8" x14ac:dyDescent="0.2">
      <c r="A13" s="6"/>
      <c r="B13" s="12">
        <v>7</v>
      </c>
      <c r="C13" s="14">
        <f t="shared" ref="C13:C16" si="0">SUM($E$11*1.5/150)*30</f>
        <v>4140</v>
      </c>
      <c r="D13" s="14"/>
      <c r="E13" s="16"/>
      <c r="F13" s="21"/>
      <c r="G13" s="16"/>
      <c r="H13" s="6"/>
    </row>
    <row r="14" spans="1:8" x14ac:dyDescent="0.2">
      <c r="A14" s="6"/>
      <c r="B14" s="12">
        <v>8</v>
      </c>
      <c r="C14" s="14">
        <f t="shared" si="0"/>
        <v>4140</v>
      </c>
      <c r="D14" s="14"/>
      <c r="E14" s="16"/>
      <c r="F14" s="21"/>
      <c r="G14" s="16"/>
      <c r="H14" s="6"/>
    </row>
    <row r="15" spans="1:8" x14ac:dyDescent="0.2">
      <c r="A15" s="6"/>
      <c r="B15" s="12">
        <v>9</v>
      </c>
      <c r="C15" s="14">
        <f t="shared" si="0"/>
        <v>4140</v>
      </c>
      <c r="D15" s="14"/>
      <c r="E15" s="16"/>
      <c r="F15" s="21"/>
      <c r="G15" s="16"/>
      <c r="H15" s="6"/>
    </row>
    <row r="16" spans="1:8" ht="17" thickBot="1" x14ac:dyDescent="0.25">
      <c r="A16" s="6"/>
      <c r="B16" s="13">
        <v>10</v>
      </c>
      <c r="C16" s="15">
        <f t="shared" si="0"/>
        <v>4140</v>
      </c>
      <c r="D16" s="15">
        <f>SUM(C12:C16)</f>
        <v>20700</v>
      </c>
      <c r="E16" s="17">
        <f>SUM(D16*G2)-F16</f>
        <v>9044</v>
      </c>
      <c r="F16" s="32">
        <f>IF(E4="Ja",C2,IF(E4="Nein",0))</f>
        <v>10000</v>
      </c>
      <c r="G16" s="24">
        <f>E16</f>
        <v>9044</v>
      </c>
      <c r="H16" s="6"/>
    </row>
    <row r="17" spans="1:8" x14ac:dyDescent="0.2">
      <c r="A17" s="6"/>
      <c r="B17" s="12">
        <v>11</v>
      </c>
      <c r="C17" s="14">
        <f>SUM($E$16*1.5/150)*30</f>
        <v>2713.2</v>
      </c>
      <c r="D17" s="14"/>
      <c r="E17" s="16"/>
      <c r="F17" s="21"/>
      <c r="G17" s="16"/>
      <c r="H17" s="6"/>
    </row>
    <row r="18" spans="1:8" x14ac:dyDescent="0.2">
      <c r="A18" s="6"/>
      <c r="B18" s="12">
        <v>12</v>
      </c>
      <c r="C18" s="14">
        <f>SUM($E$16*1.5/150)*30</f>
        <v>2713.2</v>
      </c>
      <c r="D18" s="14"/>
      <c r="E18" s="16"/>
      <c r="F18" s="21"/>
      <c r="G18" s="16"/>
      <c r="H18" s="6"/>
    </row>
    <row r="19" spans="1:8" x14ac:dyDescent="0.2">
      <c r="A19" s="6"/>
      <c r="B19" s="12">
        <v>13</v>
      </c>
      <c r="C19" s="14">
        <f>SUM($E$16*1.5/150)*30</f>
        <v>2713.2</v>
      </c>
      <c r="D19" s="14"/>
      <c r="E19" s="16"/>
      <c r="F19" s="21"/>
      <c r="G19" s="16"/>
      <c r="H19" s="6"/>
    </row>
    <row r="20" spans="1:8" x14ac:dyDescent="0.2">
      <c r="A20" s="6"/>
      <c r="B20" s="12">
        <v>14</v>
      </c>
      <c r="C20" s="14">
        <f>SUM($E$16*1.5/150)*30</f>
        <v>2713.2</v>
      </c>
      <c r="D20" s="14"/>
      <c r="E20" s="16"/>
      <c r="F20" s="21"/>
      <c r="G20" s="16"/>
      <c r="H20" s="6"/>
    </row>
    <row r="21" spans="1:8" ht="17" thickBot="1" x14ac:dyDescent="0.25">
      <c r="A21" s="6"/>
      <c r="B21" s="13">
        <v>15</v>
      </c>
      <c r="C21" s="15">
        <f>SUM($E$16*1.5/150)*30</f>
        <v>2713.2</v>
      </c>
      <c r="D21" s="15">
        <f>SUM(C17:C21)</f>
        <v>13566</v>
      </c>
      <c r="E21" s="17">
        <f>SUM(D21*G2)</f>
        <v>12480.720000000001</v>
      </c>
      <c r="F21" s="22"/>
      <c r="G21" s="24">
        <f>E21</f>
        <v>12480.720000000001</v>
      </c>
      <c r="H21" s="6"/>
    </row>
    <row r="22" spans="1:8" x14ac:dyDescent="0.2">
      <c r="A22" s="6"/>
      <c r="B22" s="12">
        <v>16</v>
      </c>
      <c r="C22" s="14">
        <f>SUM($E$21*1.5/150)*30</f>
        <v>3744.2160000000003</v>
      </c>
      <c r="D22" s="14"/>
      <c r="E22" s="16"/>
      <c r="F22" s="21"/>
      <c r="G22" s="16"/>
      <c r="H22" s="6"/>
    </row>
    <row r="23" spans="1:8" x14ac:dyDescent="0.2">
      <c r="A23" s="6"/>
      <c r="B23" s="12">
        <v>17</v>
      </c>
      <c r="C23" s="14">
        <f t="shared" ref="C23:C26" si="1">SUM($E$21*1.5/150)*30</f>
        <v>3744.2160000000003</v>
      </c>
      <c r="D23" s="14"/>
      <c r="E23" s="16"/>
      <c r="F23" s="21"/>
      <c r="G23" s="16"/>
      <c r="H23" s="6"/>
    </row>
    <row r="24" spans="1:8" x14ac:dyDescent="0.2">
      <c r="A24" s="6"/>
      <c r="B24" s="12">
        <v>18</v>
      </c>
      <c r="C24" s="14">
        <f t="shared" si="1"/>
        <v>3744.2160000000003</v>
      </c>
      <c r="D24" s="14"/>
      <c r="E24" s="16"/>
      <c r="F24" s="21"/>
      <c r="G24" s="16"/>
      <c r="H24" s="6"/>
    </row>
    <row r="25" spans="1:8" x14ac:dyDescent="0.2">
      <c r="A25" s="6"/>
      <c r="B25" s="12">
        <v>19</v>
      </c>
      <c r="C25" s="14">
        <f t="shared" si="1"/>
        <v>3744.2160000000003</v>
      </c>
      <c r="D25" s="14"/>
      <c r="E25" s="16"/>
      <c r="F25" s="21"/>
      <c r="G25" s="16"/>
      <c r="H25" s="6"/>
    </row>
    <row r="26" spans="1:8" ht="17" thickBot="1" x14ac:dyDescent="0.25">
      <c r="A26" s="6"/>
      <c r="B26" s="13">
        <v>20</v>
      </c>
      <c r="C26" s="15">
        <f t="shared" si="1"/>
        <v>3744.2160000000003</v>
      </c>
      <c r="D26" s="15">
        <f>SUM(C22:C26)</f>
        <v>18721.080000000002</v>
      </c>
      <c r="E26" s="17">
        <f>SUM(D26*G2)</f>
        <v>17223.393600000003</v>
      </c>
      <c r="F26" s="22"/>
      <c r="G26" s="24">
        <f>E26</f>
        <v>17223.393600000003</v>
      </c>
      <c r="H26" s="6"/>
    </row>
    <row r="27" spans="1:8" x14ac:dyDescent="0.2">
      <c r="A27" s="6"/>
      <c r="B27" s="12">
        <v>21</v>
      </c>
      <c r="C27" s="14">
        <f>SUM($E$26*1.5/150)*30</f>
        <v>5167.0180800000007</v>
      </c>
      <c r="D27" s="14"/>
      <c r="E27" s="16"/>
      <c r="F27" s="21"/>
      <c r="G27" s="16"/>
      <c r="H27" s="6"/>
    </row>
    <row r="28" spans="1:8" x14ac:dyDescent="0.2">
      <c r="A28" s="6"/>
      <c r="B28" s="12">
        <v>22</v>
      </c>
      <c r="C28" s="14">
        <f t="shared" ref="C28:C31" si="2">SUM($E$26*1.5/150)*30</f>
        <v>5167.0180800000007</v>
      </c>
      <c r="D28" s="14"/>
      <c r="E28" s="16"/>
      <c r="F28" s="21"/>
      <c r="G28" s="16"/>
      <c r="H28" s="6"/>
    </row>
    <row r="29" spans="1:8" x14ac:dyDescent="0.2">
      <c r="A29" s="6"/>
      <c r="B29" s="12">
        <v>23</v>
      </c>
      <c r="C29" s="14">
        <f t="shared" si="2"/>
        <v>5167.0180800000007</v>
      </c>
      <c r="D29" s="14"/>
      <c r="E29" s="16"/>
      <c r="F29" s="21"/>
      <c r="G29" s="16"/>
      <c r="H29" s="6"/>
    </row>
    <row r="30" spans="1:8" x14ac:dyDescent="0.2">
      <c r="A30" s="6"/>
      <c r="B30" s="12">
        <v>24</v>
      </c>
      <c r="C30" s="14">
        <f t="shared" si="2"/>
        <v>5167.0180800000007</v>
      </c>
      <c r="D30" s="14"/>
      <c r="E30" s="16"/>
      <c r="F30" s="21"/>
      <c r="G30" s="16"/>
      <c r="H30" s="6"/>
    </row>
    <row r="31" spans="1:8" ht="17" thickBot="1" x14ac:dyDescent="0.25">
      <c r="A31" s="6"/>
      <c r="B31" s="13">
        <v>25</v>
      </c>
      <c r="C31" s="15">
        <f t="shared" si="2"/>
        <v>5167.0180800000007</v>
      </c>
      <c r="D31" s="15">
        <f>SUM(C27:C31)</f>
        <v>25835.090400000005</v>
      </c>
      <c r="E31" s="17">
        <f>SUM(D31*G2)</f>
        <v>23768.283168000005</v>
      </c>
      <c r="F31" s="22"/>
      <c r="G31" s="24">
        <f>E31</f>
        <v>23768.283168000005</v>
      </c>
      <c r="H31" s="6"/>
    </row>
    <row r="32" spans="1:8" x14ac:dyDescent="0.2">
      <c r="A32" s="6"/>
      <c r="B32" s="12">
        <v>26</v>
      </c>
      <c r="C32" s="14">
        <f>SUM($E$31*1.5/150)*30</f>
        <v>7130.4849504000013</v>
      </c>
      <c r="D32" s="14"/>
      <c r="E32" s="16"/>
      <c r="F32" s="21"/>
      <c r="G32" s="23"/>
      <c r="H32" s="6"/>
    </row>
    <row r="33" spans="1:8" x14ac:dyDescent="0.2">
      <c r="A33" s="6"/>
      <c r="B33" s="12">
        <v>27</v>
      </c>
      <c r="C33" s="14">
        <f t="shared" ref="C33:C36" si="3">SUM($E$31*1.5/150)*30</f>
        <v>7130.4849504000013</v>
      </c>
      <c r="D33" s="14"/>
      <c r="E33" s="16"/>
      <c r="F33" s="21"/>
      <c r="G33" s="23"/>
      <c r="H33" s="6"/>
    </row>
    <row r="34" spans="1:8" x14ac:dyDescent="0.2">
      <c r="A34" s="6"/>
      <c r="B34" s="12">
        <v>28</v>
      </c>
      <c r="C34" s="14">
        <f t="shared" si="3"/>
        <v>7130.4849504000013</v>
      </c>
      <c r="D34" s="14"/>
      <c r="E34" s="16"/>
      <c r="F34" s="21"/>
      <c r="G34" s="23"/>
      <c r="H34" s="6"/>
    </row>
    <row r="35" spans="1:8" x14ac:dyDescent="0.2">
      <c r="A35" s="6"/>
      <c r="B35" s="12">
        <v>29</v>
      </c>
      <c r="C35" s="14">
        <f t="shared" si="3"/>
        <v>7130.4849504000013</v>
      </c>
      <c r="D35" s="14"/>
      <c r="E35" s="16"/>
      <c r="F35" s="21"/>
      <c r="G35" s="23"/>
      <c r="H35" s="6"/>
    </row>
    <row r="36" spans="1:8" ht="17" thickBot="1" x14ac:dyDescent="0.25">
      <c r="A36" s="6"/>
      <c r="B36" s="13">
        <v>30</v>
      </c>
      <c r="C36" s="15">
        <f t="shared" si="3"/>
        <v>7130.4849504000013</v>
      </c>
      <c r="D36" s="15"/>
      <c r="E36" s="17"/>
      <c r="F36" s="22"/>
      <c r="G36" s="25"/>
      <c r="H36" s="6"/>
    </row>
    <row r="37" spans="1:8" ht="9" customHeight="1" thickBot="1" x14ac:dyDescent="0.25">
      <c r="A37" s="6"/>
      <c r="B37" s="6"/>
      <c r="C37" s="6"/>
      <c r="D37" s="4"/>
      <c r="E37" s="8"/>
      <c r="F37" s="9"/>
      <c r="G37" s="6"/>
      <c r="H37" s="6"/>
    </row>
    <row r="38" spans="1:8" ht="31" thickBot="1" x14ac:dyDescent="0.25">
      <c r="A38" s="6"/>
      <c r="B38" s="26" t="s">
        <v>9</v>
      </c>
      <c r="C38" s="27"/>
      <c r="D38" s="28"/>
      <c r="E38" s="29"/>
      <c r="F38" s="33">
        <f>SUM(C32:C36)</f>
        <v>35652.424752000006</v>
      </c>
      <c r="G38" s="34"/>
      <c r="H38" s="6"/>
    </row>
    <row r="39" spans="1:8" ht="5" customHeight="1" x14ac:dyDescent="0.2">
      <c r="A39" s="6"/>
      <c r="B39" s="6"/>
      <c r="C39" s="6"/>
      <c r="D39" s="4"/>
      <c r="E39" s="8"/>
      <c r="F39" s="9"/>
      <c r="G39" s="6"/>
      <c r="H39" s="6"/>
    </row>
    <row r="40" spans="1:8" ht="19" x14ac:dyDescent="0.2">
      <c r="A40" s="6"/>
      <c r="B40" s="35" t="str">
        <f>IF(E4="Ja","Tolles Ergebnis obwohl die eingesetzte Summe schon nach 10 Monaten Entnommen wurde!",IF(E4="Nein","Sie hätten auch nach 10 Monaten Ihren Einsatz entnehmen können!"))</f>
        <v>Tolles Ergebnis obwohl die eingesetzte Summe schon nach 10 Monaten Entnommen wurde!</v>
      </c>
      <c r="C40" s="35"/>
      <c r="D40" s="35"/>
      <c r="E40" s="35"/>
      <c r="F40" s="35"/>
      <c r="G40" s="35"/>
      <c r="H40" s="6"/>
    </row>
    <row r="41" spans="1:8" x14ac:dyDescent="0.2">
      <c r="A41" s="6"/>
      <c r="B41" s="6"/>
      <c r="C41" s="6"/>
      <c r="D41" s="4"/>
      <c r="E41" s="8"/>
      <c r="F41" s="9"/>
      <c r="G41" s="6"/>
      <c r="H41" s="6"/>
    </row>
    <row r="42" spans="1:8" x14ac:dyDescent="0.2">
      <c r="A42" s="6"/>
      <c r="B42" s="6"/>
      <c r="C42" s="6"/>
      <c r="D42" s="4"/>
      <c r="E42" s="8"/>
      <c r="F42" s="9"/>
      <c r="G42" s="6"/>
      <c r="H42" s="6"/>
    </row>
    <row r="43" spans="1:8" x14ac:dyDescent="0.2">
      <c r="A43" s="6"/>
      <c r="B43" s="6"/>
      <c r="C43" s="6"/>
      <c r="D43" s="4"/>
      <c r="E43" s="8"/>
      <c r="F43" s="9"/>
      <c r="G43" s="6"/>
      <c r="H43" s="6"/>
    </row>
    <row r="44" spans="1:8" x14ac:dyDescent="0.2">
      <c r="A44" s="6"/>
      <c r="B44" s="6"/>
      <c r="C44" s="6"/>
      <c r="D44" s="4"/>
      <c r="E44" s="8"/>
      <c r="F44" s="9"/>
      <c r="G44" s="6"/>
      <c r="H44" s="6"/>
    </row>
    <row r="45" spans="1:8" x14ac:dyDescent="0.2">
      <c r="A45" s="6"/>
      <c r="B45" s="6"/>
      <c r="C45" s="6"/>
      <c r="D45" s="4"/>
      <c r="E45" s="8"/>
      <c r="F45" s="9"/>
      <c r="G45" s="6"/>
      <c r="H45" s="6"/>
    </row>
    <row r="46" spans="1:8" x14ac:dyDescent="0.2">
      <c r="A46" s="6"/>
      <c r="B46" s="6"/>
      <c r="C46" s="6"/>
      <c r="D46" s="4"/>
      <c r="E46" s="8"/>
      <c r="F46" s="9"/>
      <c r="G46" s="6"/>
      <c r="H46" s="6"/>
    </row>
    <row r="47" spans="1:8" x14ac:dyDescent="0.2">
      <c r="A47" s="6"/>
      <c r="B47" s="6"/>
      <c r="C47" s="6"/>
      <c r="D47" s="4"/>
      <c r="E47" s="8"/>
      <c r="F47" s="9"/>
      <c r="G47" s="6"/>
      <c r="H47" s="6"/>
    </row>
    <row r="48" spans="1:8" x14ac:dyDescent="0.2">
      <c r="A48" s="6"/>
      <c r="B48" s="6"/>
      <c r="C48" s="6"/>
      <c r="D48" s="4"/>
      <c r="E48" s="8"/>
      <c r="F48" s="9"/>
      <c r="G48" s="6"/>
      <c r="H48" s="6"/>
    </row>
    <row r="49" spans="1:8" x14ac:dyDescent="0.2">
      <c r="A49" s="6"/>
      <c r="B49" s="6"/>
      <c r="C49" s="6"/>
      <c r="D49" s="4"/>
      <c r="E49" s="8"/>
      <c r="F49" s="9"/>
      <c r="G49" s="6"/>
      <c r="H49" s="6"/>
    </row>
    <row r="50" spans="1:8" x14ac:dyDescent="0.2">
      <c r="A50" s="6"/>
      <c r="B50" s="6"/>
      <c r="C50" s="6"/>
      <c r="D50" s="4"/>
      <c r="E50" s="8"/>
      <c r="F50" s="9"/>
      <c r="G50" s="6"/>
      <c r="H50" s="6"/>
    </row>
    <row r="51" spans="1:8" x14ac:dyDescent="0.2">
      <c r="A51" s="6"/>
      <c r="B51" s="6"/>
      <c r="C51" s="6"/>
      <c r="D51" s="4"/>
      <c r="E51" s="8"/>
      <c r="F51" s="9"/>
      <c r="G51" s="6"/>
      <c r="H51" s="6"/>
    </row>
    <row r="52" spans="1:8" ht="19" customHeight="1" x14ac:dyDescent="0.2">
      <c r="A52" s="6"/>
      <c r="B52" s="6"/>
      <c r="C52" s="6"/>
      <c r="D52" s="4"/>
      <c r="E52" s="8"/>
      <c r="F52" s="9"/>
      <c r="G52" s="6"/>
      <c r="H52" s="6"/>
    </row>
  </sheetData>
  <sheetProtection selectLockedCells="1"/>
  <mergeCells count="2">
    <mergeCell ref="F38:G38"/>
    <mergeCell ref="B40:G40"/>
  </mergeCells>
  <dataValidations count="1">
    <dataValidation type="list" allowBlank="1" showInputMessage="1" showErrorMessage="1" sqref="E4" xr:uid="{8458DDFD-ED69-DD46-B7F9-B848554C8CF8}">
      <formula1>"Ja, Nein"</formula1>
    </dataValidation>
  </dataValidations>
  <pageMargins left="0.5" right="0.15277777777777779" top="0.74305555555555558" bottom="0.16666666666666666" header="0.3" footer="0.3"/>
  <pageSetup paperSize="9" orientation="portrait" horizontalDpi="0" verticalDpi="0"/>
  <headerFooter>
    <oddHeader>&amp;C&amp;"Aptos Display (Überschriften),Fett"&amp;24"VERMÖGENSAUFBAU 30"</oddHeader>
  </headerFooter>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Arbeitsblätter</vt:lpstr>
      </vt:variant>
      <vt:variant>
        <vt:i4>1</vt:i4>
      </vt:variant>
    </vt:vector>
  </HeadingPairs>
  <TitlesOfParts>
    <vt:vector size="1" baseType="lpstr">
      <vt:lpstr>Tabelle1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Andreas Geelen</dc:creator>
  <cp:lastModifiedBy>Andreas Geelen</cp:lastModifiedBy>
  <dcterms:created xsi:type="dcterms:W3CDTF">2025-07-04T08:07:08Z</dcterms:created>
  <dcterms:modified xsi:type="dcterms:W3CDTF">2025-07-04T11:03:41Z</dcterms:modified>
</cp:coreProperties>
</file>